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ribel Lap\MARIBEL ADMON ROMITA 2015-2018\PLATAFORMA NACIONA 2018\3ER TRIMESTRE 2020\IMPRESOS\"/>
    </mc:Choice>
  </mc:AlternateContent>
  <bookViews>
    <workbookView xWindow="-120" yWindow="-120" windowWidth="20730" windowHeight="11160"/>
  </bookViews>
  <sheets>
    <sheet name="Hoja1" sheetId="3" r:id="rId1"/>
  </sheets>
  <calcPr calcId="162913"/>
</workbook>
</file>

<file path=xl/calcChain.xml><?xml version="1.0" encoding="utf-8"?>
<calcChain xmlns="http://schemas.openxmlformats.org/spreadsheetml/2006/main">
  <c r="F52" i="3" l="1"/>
  <c r="E52" i="3"/>
  <c r="F51" i="3"/>
  <c r="E51" i="3"/>
  <c r="F47" i="3"/>
  <c r="E47" i="3"/>
  <c r="F46" i="3"/>
  <c r="F56" i="3" s="1"/>
  <c r="E46" i="3"/>
  <c r="E56" i="3" s="1"/>
  <c r="F39" i="3"/>
  <c r="E39" i="3"/>
  <c r="F35" i="3"/>
  <c r="F43" i="3" s="1"/>
  <c r="E35" i="3"/>
  <c r="E43" i="3" s="1"/>
  <c r="F15" i="3"/>
  <c r="E15" i="3"/>
  <c r="F4" i="3"/>
  <c r="F32" i="3" s="1"/>
  <c r="E4" i="3"/>
  <c r="E32" i="3" s="1"/>
  <c r="F58" i="3" l="1"/>
  <c r="E58" i="3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<sst xmlns="http://schemas.openxmlformats.org/spreadsheetml/2006/main" count="62" uniqueCount="53">
  <si>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</si>
  <si>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</si>
  <si>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</si>
  <si>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</si>
  <si>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</si>
  <si>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</si>
  <si>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</si>
  <si>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</si>
  <si>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</si>
  <si>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</si>
  <si>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</si>
  <si>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</si>
  <si>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</si>
  <si>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</si>
  <si>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</si>
  <si>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</si>
  <si>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</si>
  <si>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</si>
  <si>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</si>
  <si>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</si>
  <si>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</si>
  <si>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</si>
  <si>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</si>
  <si>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</si>
  <si>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</si>
  <si>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</si>
  <si>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</si>
  <si>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</si>
  <si>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</si>
  <si>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</si>
  <si>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</si>
  <si>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</si>
  <si>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</si>
  <si>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</si>
  <si>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</si>
  <si>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</si>
  <si>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</si>
  <si>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</si>
  <si>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</si>
  <si>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</si>
  <si>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</si>
  <si>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</si>
  <si>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</si>
  <si>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</si>
  <si>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</si>
  <si>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</si>
  <si>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</si>
  <si>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</si>
  <si>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</si>
  <si>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</si>
  <si>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</si>
  <si>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MUNICIPIO ROMITA, GTO.
ESTADO DE FLUJOS DE EFECTIVO
DEL 1 DE ENERO AL 30 DE SEPTIEMBRE DEL 2020</t>
  </si>
  <si>
    <t>“Bajo protesta de decir verdad declaramos que los Estados Financieros y sus notas, son razonablemente correctos y son responsabilidad del emisor”.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</si>
</sst>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>
      <alignment vertical="center" wrapText="1"/>
    </xf>
    <xf numFmtId="0" fontId="3" fillId="0" borderId="0" xfId="8" applyFont="1" applyBorder="1" applyAlignment="1" applyProtection="1">
      <alignment vertical="top"/>
      <protection locked="0"/>
    </xf>
    <xf numFmtId="0" fontId="3" fillId="0" borderId="0" xfId="8" applyFont="1" applyAlignment="1" applyProtection="1">
      <alignment vertical="top" wrapText="1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11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Border="1" applyAlignment="1">
      <alignment horizontal="left" vertical="center" wrapText="1"/>
    </xf>
    <xf numFmtId="0" fontId="3" fillId="0" borderId="10" xfId="8" applyFont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257175</xdr:colOff>
      <xdr:row>63</xdr:row>
      <xdr:rowOff>47625</xdr:rowOff>
    </xdr:from>
    <xdr:to>
      <xdr:col>5</xdr:col>
      <xdr:colOff>1152525</xdr:colOff>
      <xdr:row>66</xdr:row>
      <xdr:rowOff>28575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9953625"/>
          <a:ext cx="58864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9525</xdr:colOff>
      <xdr:row>0</xdr:row>
      <xdr:rowOff>38100</xdr:rowOff>
    </xdr:from>
    <xdr:to>
      <xdr:col>3</xdr:col>
      <xdr:colOff>581465</xdr:colOff>
      <xdr:row>0</xdr:row>
      <xdr:rowOff>598981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38100"/>
          <a:ext cx="676715" cy="560881"/>
        </a:xfrm>
        <a:prstGeom prst="rect">
          <a:avLst/>
        </a:prstGeom>
      </xdr:spPr>
    </xdr:pic>
    <xdr:clientData/>
  </xdr:twoCellAnchor>
  <xdr:twoCellAnchor editAs="oneCell">
    <xdr:from>
      <xdr:col>5</xdr:col>
      <xdr:colOff>428625</xdr:colOff>
      <xdr:row>0</xdr:row>
      <xdr:rowOff>0</xdr:rowOff>
    </xdr:from>
    <xdr:to>
      <xdr:col>5</xdr:col>
      <xdr:colOff>1282139</xdr:colOff>
      <xdr:row>0</xdr:row>
      <xdr:rowOff>640135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6572250" y="0"/>
          <a:ext cx="853514" cy="6401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69"/>
  <sheetViews>
    <sheetView tabSelected="1" workbookViewId="0">
      <selection activeCell="H60" sqref="H60"/>
    </sheetView>
  </sheetViews>
  <sheetFormatPr baseColWidth="10" defaultColWidth="12" defaultRowHeight="11.25" x14ac:dyDescent="0.2"/>
  <cols>
    <col min="1" max="1" width="3" style="2" customWidth="1"/>
    <col min="2" max="3" width="1.83203125" style="2" customWidth="1"/>
    <col min="4" max="4" width="61.5" style="2" customWidth="1"/>
    <col min="5" max="6" width="25.83203125" style="2" customWidth="1"/>
    <col min="7" max="16384" width="12" style="2"/>
  </cols>
  <sheetData>
    <row r="1" spans="2:6" ht="56.25" customHeight="1" x14ac:dyDescent="0.2">
      <c r="B1" s="32" t="s">
        <v>51</v>
      </c>
      <c r="C1" s="33"/>
      <c r="D1" s="33"/>
      <c r="E1" s="33"/>
      <c r="F1" s="34"/>
    </row>
    <row r="2" spans="2:6" ht="15" customHeight="1" x14ac:dyDescent="0.2">
      <c r="B2" s="30" t="s">
        <v>0</v>
      </c>
      <c r="C2" s="31"/>
      <c r="D2" s="31"/>
      <c r="E2" s="24">
        <v>2020</v>
      </c>
      <c r="F2" s="1">
        <v>2019</v>
      </c>
    </row>
    <row r="3" spans="2:6" x14ac:dyDescent="0.2">
      <c r="B3" s="4" t="s">
        <v>1</v>
      </c>
      <c r="D3" s="5"/>
      <c r="E3" s="6"/>
      <c r="F3" s="7"/>
    </row>
    <row r="4" spans="2:6" x14ac:dyDescent="0.2">
      <c r="B4" s="3"/>
      <c r="C4" s="8" t="s">
        <v>2</v>
      </c>
      <c r="D4" s="9"/>
      <c r="E4" s="10">
        <f>SUM(E5:E14)</f>
        <v>171255744.03000003</v>
      </c>
      <c r="F4" s="11">
        <f>SUM(F5:F14)</f>
        <v>214939386.83999997</v>
      </c>
    </row>
    <row r="5" spans="2:6" x14ac:dyDescent="0.2">
      <c r="B5" s="23">
        <v>4110</v>
      </c>
      <c r="D5" s="12" t="s">
        <v>3</v>
      </c>
      <c r="E5" s="13">
        <v>11345637.42</v>
      </c>
      <c r="F5" s="14">
        <v>10562443.890000001</v>
      </c>
    </row>
    <row r="6" spans="2:6" x14ac:dyDescent="0.2">
      <c r="B6" s="23">
        <v>4120</v>
      </c>
      <c r="D6" s="12" t="s">
        <v>4</v>
      </c>
      <c r="E6" s="13">
        <v>0</v>
      </c>
      <c r="F6" s="14">
        <v>0</v>
      </c>
    </row>
    <row r="7" spans="2:6" x14ac:dyDescent="0.2">
      <c r="B7" s="23">
        <v>4130</v>
      </c>
      <c r="D7" s="12" t="s">
        <v>42</v>
      </c>
      <c r="E7" s="13">
        <v>0</v>
      </c>
      <c r="F7" s="14">
        <v>0</v>
      </c>
    </row>
    <row r="8" spans="2:6" x14ac:dyDescent="0.2">
      <c r="B8" s="23">
        <v>4140</v>
      </c>
      <c r="D8" s="12" t="s">
        <v>5</v>
      </c>
      <c r="E8" s="13">
        <v>3951888.29</v>
      </c>
      <c r="F8" s="14">
        <v>7115906.5700000003</v>
      </c>
    </row>
    <row r="9" spans="2:6" x14ac:dyDescent="0.2">
      <c r="B9" s="23">
        <v>4150</v>
      </c>
      <c r="D9" s="12" t="s">
        <v>43</v>
      </c>
      <c r="E9" s="13">
        <v>8799710.8100000005</v>
      </c>
      <c r="F9" s="14">
        <v>3976251.09</v>
      </c>
    </row>
    <row r="10" spans="2:6" x14ac:dyDescent="0.2">
      <c r="B10" s="23">
        <v>4160</v>
      </c>
      <c r="D10" s="12" t="s">
        <v>44</v>
      </c>
      <c r="E10" s="13">
        <v>1749593.18</v>
      </c>
      <c r="F10" s="14">
        <v>1282179.0900000001</v>
      </c>
    </row>
    <row r="11" spans="2:6" x14ac:dyDescent="0.2">
      <c r="B11" s="23">
        <v>4170</v>
      </c>
      <c r="D11" s="12" t="s">
        <v>45</v>
      </c>
      <c r="E11" s="13">
        <v>0</v>
      </c>
      <c r="F11" s="14">
        <v>0</v>
      </c>
    </row>
    <row r="12" spans="2:6" ht="22.5" x14ac:dyDescent="0.2">
      <c r="B12" s="23">
        <v>4210</v>
      </c>
      <c r="D12" s="12" t="s">
        <v>46</v>
      </c>
      <c r="E12" s="13">
        <v>145408914.33000001</v>
      </c>
      <c r="F12" s="14">
        <v>192002606.19999999</v>
      </c>
    </row>
    <row r="13" spans="2:6" ht="22.5" x14ac:dyDescent="0.2">
      <c r="B13" s="23">
        <v>4220</v>
      </c>
      <c r="D13" s="12" t="s">
        <v>47</v>
      </c>
      <c r="E13" s="13">
        <v>0</v>
      </c>
      <c r="F13" s="14">
        <v>0</v>
      </c>
    </row>
    <row r="14" spans="2:6" x14ac:dyDescent="0.2">
      <c r="B14" s="23" t="s">
        <v>48</v>
      </c>
      <c r="D14" s="12" t="s">
        <v>6</v>
      </c>
      <c r="E14" s="13">
        <v>0</v>
      </c>
      <c r="F14" s="14">
        <v>0</v>
      </c>
    </row>
    <row r="15" spans="2:6" x14ac:dyDescent="0.2">
      <c r="B15" s="23" t="s">
        <v>49</v>
      </c>
      <c r="C15" s="8" t="s">
        <v>7</v>
      </c>
      <c r="D15" s="9"/>
      <c r="E15" s="10">
        <f>SUM(E16:E31)</f>
        <v>100838883.83</v>
      </c>
      <c r="F15" s="11">
        <f>SUM(F16:F31)</f>
        <v>178447489.98000002</v>
      </c>
    </row>
    <row r="16" spans="2:6" x14ac:dyDescent="0.2">
      <c r="B16" s="23">
        <v>5110</v>
      </c>
      <c r="D16" s="12" t="s">
        <v>8</v>
      </c>
      <c r="E16" s="13">
        <v>58350240.789999999</v>
      </c>
      <c r="F16" s="14">
        <v>89483187.890000001</v>
      </c>
    </row>
    <row r="17" spans="2:6" x14ac:dyDescent="0.2">
      <c r="B17" s="23">
        <v>5120</v>
      </c>
      <c r="D17" s="12" t="s">
        <v>9</v>
      </c>
      <c r="E17" s="13">
        <v>8034673.96</v>
      </c>
      <c r="F17" s="14">
        <v>21483664.539999999</v>
      </c>
    </row>
    <row r="18" spans="2:6" x14ac:dyDescent="0.2">
      <c r="B18" s="23">
        <v>5130</v>
      </c>
      <c r="D18" s="12" t="s">
        <v>10</v>
      </c>
      <c r="E18" s="13">
        <v>16104875.619999999</v>
      </c>
      <c r="F18" s="14">
        <v>38937097.609999999</v>
      </c>
    </row>
    <row r="19" spans="2:6" x14ac:dyDescent="0.2">
      <c r="B19" s="23">
        <v>5210</v>
      </c>
      <c r="D19" s="12" t="s">
        <v>11</v>
      </c>
      <c r="E19" s="13">
        <v>8624999.8800000008</v>
      </c>
      <c r="F19" s="14">
        <v>11087695.92</v>
      </c>
    </row>
    <row r="20" spans="2:6" x14ac:dyDescent="0.2">
      <c r="B20" s="23">
        <v>5220</v>
      </c>
      <c r="D20" s="12" t="s">
        <v>12</v>
      </c>
      <c r="E20" s="13">
        <v>0</v>
      </c>
      <c r="F20" s="14">
        <v>0</v>
      </c>
    </row>
    <row r="21" spans="2:6" x14ac:dyDescent="0.2">
      <c r="B21" s="23">
        <v>5230</v>
      </c>
      <c r="D21" s="12" t="s">
        <v>13</v>
      </c>
      <c r="E21" s="13">
        <v>150000</v>
      </c>
      <c r="F21" s="14">
        <v>4814760.45</v>
      </c>
    </row>
    <row r="22" spans="2:6" x14ac:dyDescent="0.2">
      <c r="B22" s="23">
        <v>5240</v>
      </c>
      <c r="D22" s="12" t="s">
        <v>14</v>
      </c>
      <c r="E22" s="13">
        <v>9299712.9100000001</v>
      </c>
      <c r="F22" s="14">
        <v>12217214.74</v>
      </c>
    </row>
    <row r="23" spans="2:6" x14ac:dyDescent="0.2">
      <c r="B23" s="23">
        <v>5250</v>
      </c>
      <c r="D23" s="12" t="s">
        <v>15</v>
      </c>
      <c r="E23" s="13">
        <v>0</v>
      </c>
      <c r="F23" s="14">
        <v>0</v>
      </c>
    </row>
    <row r="24" spans="2:6" x14ac:dyDescent="0.2">
      <c r="B24" s="23">
        <v>5260</v>
      </c>
      <c r="D24" s="12" t="s">
        <v>16</v>
      </c>
      <c r="E24" s="13">
        <v>0</v>
      </c>
      <c r="F24" s="14">
        <v>0</v>
      </c>
    </row>
    <row r="25" spans="2:6" x14ac:dyDescent="0.2">
      <c r="B25" s="23">
        <v>5270</v>
      </c>
      <c r="D25" s="12" t="s">
        <v>17</v>
      </c>
      <c r="E25" s="13">
        <v>0</v>
      </c>
      <c r="F25" s="14">
        <v>0</v>
      </c>
    </row>
    <row r="26" spans="2:6" x14ac:dyDescent="0.2">
      <c r="B26" s="23">
        <v>5280</v>
      </c>
      <c r="D26" s="12" t="s">
        <v>18</v>
      </c>
      <c r="E26" s="13">
        <v>0</v>
      </c>
      <c r="F26" s="14">
        <v>0</v>
      </c>
    </row>
    <row r="27" spans="2:6" x14ac:dyDescent="0.2">
      <c r="B27" s="23">
        <v>5290</v>
      </c>
      <c r="D27" s="12" t="s">
        <v>19</v>
      </c>
      <c r="E27" s="13">
        <v>0</v>
      </c>
      <c r="F27" s="14">
        <v>0</v>
      </c>
    </row>
    <row r="28" spans="2:6" x14ac:dyDescent="0.2">
      <c r="B28" s="23">
        <v>5310</v>
      </c>
      <c r="D28" s="12" t="s">
        <v>20</v>
      </c>
      <c r="E28" s="13">
        <v>0</v>
      </c>
      <c r="F28" s="14">
        <v>0</v>
      </c>
    </row>
    <row r="29" spans="2:6" x14ac:dyDescent="0.2">
      <c r="B29" s="23">
        <v>5320</v>
      </c>
      <c r="D29" s="12" t="s">
        <v>21</v>
      </c>
      <c r="E29" s="13">
        <v>0</v>
      </c>
      <c r="F29" s="14">
        <v>0</v>
      </c>
    </row>
    <row r="30" spans="2:6" x14ac:dyDescent="0.2">
      <c r="B30" s="23">
        <v>5330</v>
      </c>
      <c r="D30" s="12" t="s">
        <v>22</v>
      </c>
      <c r="E30" s="13">
        <v>0</v>
      </c>
      <c r="F30" s="14">
        <v>280000</v>
      </c>
    </row>
    <row r="31" spans="2:6" x14ac:dyDescent="0.2">
      <c r="B31" s="23" t="s">
        <v>48</v>
      </c>
      <c r="D31" s="12" t="s">
        <v>23</v>
      </c>
      <c r="E31" s="13">
        <v>274380.67</v>
      </c>
      <c r="F31" s="14">
        <v>143868.82999999999</v>
      </c>
    </row>
    <row r="32" spans="2:6" x14ac:dyDescent="0.2">
      <c r="B32" s="15" t="s">
        <v>24</v>
      </c>
      <c r="D32" s="16"/>
      <c r="E32" s="10">
        <f>E4-E15</f>
        <v>70416860.200000033</v>
      </c>
      <c r="F32" s="11">
        <f>F4-F15</f>
        <v>36491896.859999955</v>
      </c>
    </row>
    <row r="33" spans="2:6" x14ac:dyDescent="0.2">
      <c r="B33" s="17"/>
      <c r="D33" s="16"/>
      <c r="E33" s="10"/>
      <c r="F33" s="11"/>
    </row>
    <row r="34" spans="2:6" x14ac:dyDescent="0.2">
      <c r="B34" s="4" t="s">
        <v>25</v>
      </c>
      <c r="D34" s="5"/>
      <c r="E34" s="13"/>
      <c r="F34" s="14"/>
    </row>
    <row r="35" spans="2:6" x14ac:dyDescent="0.2">
      <c r="B35" s="3"/>
      <c r="C35" s="8" t="s">
        <v>2</v>
      </c>
      <c r="D35" s="9"/>
      <c r="E35" s="10">
        <f>SUM(E36:E38)</f>
        <v>0</v>
      </c>
      <c r="F35" s="11">
        <f>SUM(F36:F38)</f>
        <v>0</v>
      </c>
    </row>
    <row r="36" spans="2:6" x14ac:dyDescent="0.2">
      <c r="B36" s="3"/>
      <c r="D36" s="12" t="s">
        <v>26</v>
      </c>
      <c r="E36" s="13">
        <v>0</v>
      </c>
      <c r="F36" s="14">
        <v>0</v>
      </c>
    </row>
    <row r="37" spans="2:6" x14ac:dyDescent="0.2">
      <c r="B37" s="3"/>
      <c r="D37" s="12" t="s">
        <v>27</v>
      </c>
      <c r="E37" s="13">
        <v>0</v>
      </c>
      <c r="F37" s="14">
        <v>0</v>
      </c>
    </row>
    <row r="38" spans="2:6" x14ac:dyDescent="0.2">
      <c r="B38" s="3"/>
      <c r="D38" s="12" t="s">
        <v>28</v>
      </c>
      <c r="E38" s="13">
        <v>0</v>
      </c>
      <c r="F38" s="14">
        <v>0</v>
      </c>
    </row>
    <row r="39" spans="2:6" x14ac:dyDescent="0.2">
      <c r="B39" s="3"/>
      <c r="C39" s="8" t="s">
        <v>7</v>
      </c>
      <c r="D39" s="9"/>
      <c r="E39" s="10">
        <f>SUM(E40:E42)</f>
        <v>39818452.75</v>
      </c>
      <c r="F39" s="11">
        <f>SUM(F40:F42)</f>
        <v>34650845.230000004</v>
      </c>
    </row>
    <row r="40" spans="2:6" x14ac:dyDescent="0.2">
      <c r="B40" s="23">
        <v>1230</v>
      </c>
      <c r="D40" s="12" t="s">
        <v>26</v>
      </c>
      <c r="E40" s="13">
        <v>39172283.229999997</v>
      </c>
      <c r="F40" s="14">
        <v>32815720.510000002</v>
      </c>
    </row>
    <row r="41" spans="2:6" x14ac:dyDescent="0.2">
      <c r="B41" s="23" t="s">
        <v>50</v>
      </c>
      <c r="D41" s="12" t="s">
        <v>27</v>
      </c>
      <c r="E41" s="13">
        <v>646169.52</v>
      </c>
      <c r="F41" s="14">
        <v>1835124.72</v>
      </c>
    </row>
    <row r="42" spans="2:6" x14ac:dyDescent="0.2">
      <c r="B42" s="3"/>
      <c r="D42" s="12" t="s">
        <v>29</v>
      </c>
      <c r="E42" s="13">
        <v>0</v>
      </c>
      <c r="F42" s="14">
        <v>0</v>
      </c>
    </row>
    <row r="43" spans="2:6" x14ac:dyDescent="0.2">
      <c r="B43" s="15" t="s">
        <v>30</v>
      </c>
      <c r="D43" s="16"/>
      <c r="E43" s="10">
        <f>E35-E39</f>
        <v>-39818452.75</v>
      </c>
      <c r="F43" s="11">
        <f>F35-F39</f>
        <v>-34650845.230000004</v>
      </c>
    </row>
    <row r="44" spans="2:6" x14ac:dyDescent="0.2">
      <c r="B44" s="17"/>
      <c r="D44" s="16"/>
      <c r="E44" s="10"/>
      <c r="F44" s="11"/>
    </row>
    <row r="45" spans="2:6" x14ac:dyDescent="0.2">
      <c r="B45" s="4" t="s">
        <v>31</v>
      </c>
      <c r="D45" s="5"/>
      <c r="E45" s="13"/>
      <c r="F45" s="14"/>
    </row>
    <row r="46" spans="2:6" x14ac:dyDescent="0.2">
      <c r="B46" s="3"/>
      <c r="C46" s="8" t="s">
        <v>2</v>
      </c>
      <c r="D46" s="9"/>
      <c r="E46" s="10">
        <f>SUM(E47+E50)</f>
        <v>-2222946.2199999997</v>
      </c>
      <c r="F46" s="11">
        <f>SUM(F47+F50)</f>
        <v>29475346.120000001</v>
      </c>
    </row>
    <row r="47" spans="2:6" x14ac:dyDescent="0.2">
      <c r="B47" s="3"/>
      <c r="D47" s="12" t="s">
        <v>32</v>
      </c>
      <c r="E47" s="13">
        <f>SUM(E48:E49)</f>
        <v>-7000000</v>
      </c>
      <c r="F47" s="14">
        <f>SUM(F48:F49)</f>
        <v>2000000</v>
      </c>
    </row>
    <row r="48" spans="2:6" x14ac:dyDescent="0.2">
      <c r="B48" s="23">
        <v>2233</v>
      </c>
      <c r="D48" s="18" t="s">
        <v>33</v>
      </c>
      <c r="E48" s="13">
        <v>-7000000</v>
      </c>
      <c r="F48" s="14">
        <v>2000000</v>
      </c>
    </row>
    <row r="49" spans="2:7" x14ac:dyDescent="0.2">
      <c r="B49" s="23">
        <v>2234</v>
      </c>
      <c r="D49" s="18" t="s">
        <v>34</v>
      </c>
      <c r="E49" s="13">
        <v>0</v>
      </c>
      <c r="F49" s="14">
        <v>0</v>
      </c>
    </row>
    <row r="50" spans="2:7" x14ac:dyDescent="0.2">
      <c r="B50" s="3"/>
      <c r="D50" s="12" t="s">
        <v>35</v>
      </c>
      <c r="E50" s="13">
        <v>4777053.78</v>
      </c>
      <c r="F50" s="14">
        <v>27475346.120000001</v>
      </c>
    </row>
    <row r="51" spans="2:7" x14ac:dyDescent="0.2">
      <c r="B51" s="3"/>
      <c r="C51" s="8" t="s">
        <v>7</v>
      </c>
      <c r="D51" s="9"/>
      <c r="E51" s="10">
        <f>SUM(E52+E55)</f>
        <v>20375851.010000002</v>
      </c>
      <c r="F51" s="11">
        <f>SUM(F52+F55)</f>
        <v>25573403.260000002</v>
      </c>
    </row>
    <row r="52" spans="2:7" x14ac:dyDescent="0.2">
      <c r="B52" s="3"/>
      <c r="D52" s="12" t="s">
        <v>36</v>
      </c>
      <c r="E52" s="13">
        <f>SUM(E53:E54)</f>
        <v>-1749850</v>
      </c>
      <c r="F52" s="14">
        <f>SUM(F53:F54)</f>
        <v>0</v>
      </c>
    </row>
    <row r="53" spans="2:7" x14ac:dyDescent="0.2">
      <c r="B53" s="3"/>
      <c r="D53" s="18" t="s">
        <v>33</v>
      </c>
      <c r="E53" s="13">
        <v>-1749850</v>
      </c>
      <c r="F53" s="14">
        <v>0</v>
      </c>
    </row>
    <row r="54" spans="2:7" x14ac:dyDescent="0.2">
      <c r="B54" s="3"/>
      <c r="D54" s="18" t="s">
        <v>34</v>
      </c>
      <c r="E54" s="13">
        <v>0</v>
      </c>
      <c r="F54" s="14">
        <v>0</v>
      </c>
    </row>
    <row r="55" spans="2:7" x14ac:dyDescent="0.2">
      <c r="B55" s="3"/>
      <c r="D55" s="12" t="s">
        <v>37</v>
      </c>
      <c r="E55" s="13">
        <v>22125701.010000002</v>
      </c>
      <c r="F55" s="14">
        <v>25573403.260000002</v>
      </c>
    </row>
    <row r="56" spans="2:7" x14ac:dyDescent="0.2">
      <c r="B56" s="15" t="s">
        <v>38</v>
      </c>
      <c r="D56" s="16"/>
      <c r="E56" s="10">
        <f>E46-E51</f>
        <v>-22598797.23</v>
      </c>
      <c r="F56" s="11">
        <f>F46-F51</f>
        <v>3901942.8599999994</v>
      </c>
    </row>
    <row r="57" spans="2:7" x14ac:dyDescent="0.2">
      <c r="B57" s="17"/>
      <c r="D57" s="16"/>
      <c r="E57" s="10"/>
      <c r="F57" s="11"/>
    </row>
    <row r="58" spans="2:7" x14ac:dyDescent="0.2">
      <c r="B58" s="15" t="s">
        <v>39</v>
      </c>
      <c r="D58" s="16"/>
      <c r="E58" s="10">
        <f>E56+E43+E32</f>
        <v>7999610.2200000286</v>
      </c>
      <c r="F58" s="11">
        <f>F56+F43+F32</f>
        <v>5742994.4899999499</v>
      </c>
    </row>
    <row r="59" spans="2:7" x14ac:dyDescent="0.2">
      <c r="B59" s="17"/>
      <c r="D59" s="16"/>
      <c r="E59" s="10"/>
      <c r="F59" s="11"/>
    </row>
    <row r="60" spans="2:7" x14ac:dyDescent="0.2">
      <c r="B60" s="15" t="s">
        <v>40</v>
      </c>
      <c r="D60" s="16"/>
      <c r="E60" s="10">
        <v>19295993.289999999</v>
      </c>
      <c r="F60" s="11">
        <v>13552998.800000001</v>
      </c>
    </row>
    <row r="61" spans="2:7" x14ac:dyDescent="0.2">
      <c r="B61" s="15" t="s">
        <v>41</v>
      </c>
      <c r="D61" s="16"/>
      <c r="E61" s="10">
        <v>27295603.510000002</v>
      </c>
      <c r="F61" s="11">
        <v>19295993.289999999</v>
      </c>
    </row>
    <row r="62" spans="2:7" x14ac:dyDescent="0.2">
      <c r="B62" s="19"/>
      <c r="C62" s="20"/>
      <c r="D62" s="21"/>
      <c r="E62" s="21"/>
      <c r="F62" s="22"/>
    </row>
    <row r="63" spans="2:7" s="25" customFormat="1" ht="22.5" customHeight="1" x14ac:dyDescent="0.2">
      <c r="B63" s="26"/>
      <c r="C63" s="36" t="s">
        <v>52</v>
      </c>
      <c r="D63" s="36"/>
      <c r="E63" s="36"/>
      <c r="F63" s="36"/>
      <c r="G63" s="26"/>
    </row>
    <row r="64" spans="2:7" s="27" customFormat="1" ht="22.5" customHeight="1" x14ac:dyDescent="0.2">
      <c r="B64" s="35"/>
      <c r="C64" s="35"/>
      <c r="D64" s="35"/>
    </row>
    <row r="65" spans="2:4" s="25" customFormat="1" x14ac:dyDescent="0.2">
      <c r="B65" s="28"/>
      <c r="C65" s="28"/>
      <c r="D65" s="29"/>
    </row>
    <row r="66" spans="2:4" s="25" customFormat="1" x14ac:dyDescent="0.2">
      <c r="B66" s="28"/>
      <c r="C66" s="28"/>
      <c r="D66" s="29"/>
    </row>
    <row r="67" spans="2:4" s="25" customFormat="1" x14ac:dyDescent="0.2">
      <c r="B67" s="28"/>
      <c r="C67" s="28"/>
      <c r="D67" s="29"/>
    </row>
    <row r="68" spans="2:4" s="25" customFormat="1" x14ac:dyDescent="0.2">
      <c r="B68" s="28"/>
      <c r="C68" s="28"/>
      <c r="D68" s="29"/>
    </row>
    <row r="69" spans="2:4" s="25" customFormat="1" x14ac:dyDescent="0.2">
      <c r="B69" s="28"/>
      <c r="C69" s="28"/>
      <c r="D69" s="29"/>
    </row>
  </sheetData>
  <mergeCells count="4">
    <mergeCell ref="B1:F1"/>
    <mergeCell ref="B2:D2"/>
    <mergeCell ref="B64:D64"/>
    <mergeCell ref="C63:F63"/>
  </mergeCells>
  <pageMargins left="0.70866141732283472" right="0.70866141732283472" top="0.74803149606299213" bottom="0.74803149606299213" header="0.31496062992125984" footer="0.31496062992125984"/>
  <pageSetup scale="90" orientation="portrait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212f5b6f-540c-444d-8783-9749c880513e"/>
    <ds:schemaRef ds:uri="http://purl.org/dc/elements/1.1/"/>
    <ds:schemaRef ds:uri="http://schemas.microsoft.com/office/2006/metadata/properties"/>
    <ds:schemaRef ds:uri="http://www.w3.org/XML/1998/namespace"/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5be96a9-161b-45e5-8955-82d7971c9a35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524111030449</cp:lastModifiedBy>
  <cp:revision/>
  <cp:lastPrinted>2020-11-17T21:35:01Z</cp:lastPrinted>
  <dcterms:created xsi:type="dcterms:W3CDTF">2012-12-11T20:31:36Z</dcterms:created>
  <dcterms:modified xsi:type="dcterms:W3CDTF">2020-11-27T17:11:26Z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